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</definedNames>
  <calcPr fullCalcOnLoad="1" refMode="R1C1"/>
</workbook>
</file>

<file path=xl/sharedStrings.xml><?xml version="1.0" encoding="utf-8"?>
<sst xmlns="http://schemas.openxmlformats.org/spreadsheetml/2006/main" count="252" uniqueCount="173">
  <si>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</si>
  <si>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</si>
  <si>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</si>
  <si>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</si>
  <si>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</si>
  <si>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</si>
  <si>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</si>
  <si>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Міська програма розвитку земельних відносин на 2016-2020 роки</t>
  </si>
  <si>
    <t>Код програмної класифікації видатків та кредитування місцевих бюджетів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</si>
  <si>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</si>
  <si>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</si>
  <si>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</si>
  <si>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</si>
  <si>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</si>
  <si>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</si>
  <si>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Програма благоустрою міста Нетішин на 2017-2019 роки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</si>
  <si>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</si>
  <si>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</si>
  <si>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</si>
  <si>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</si>
  <si>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</si>
  <si>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</si>
  <si>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</si>
  <si>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</si>
  <si>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</si>
  <si>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</si>
  <si>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</si>
  <si>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</si>
  <si>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</si>
  <si>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</si>
  <si>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</si>
  <si>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Міська комплексна програма підтримки учасників антитерористичної операції та членів їх сімей на 2018 рік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</si>
  <si>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</si>
  <si>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</si>
  <si>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</si>
  <si>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</si>
  <si>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</si>
  <si>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</si>
  <si>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</si>
  <si>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</si>
  <si>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</si>
  <si>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</si>
  <si>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</si>
  <si>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</si>
  <si>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Програма фінансування заходів державного, обласного, місцевого значення у м.Нетішин на 2018-2020 роки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</si>
  <si>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</si>
  <si>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</si>
  <si>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</si>
  <si>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</si>
  <si>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</si>
  <si>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3133</t>
  </si>
  <si>
    <t>3140</t>
  </si>
  <si>
    <t>Міська цільова соціальна програма реалізації молодіжної політики на 2018-2022 роки</t>
  </si>
  <si>
    <t>Міська програма організації відпочинку та оздоровлення дітей і підлітків міста Нетішина на 2018-2021 роки</t>
  </si>
  <si>
    <t>0215011</t>
  </si>
  <si>
    <t>0215012</t>
  </si>
  <si>
    <t>Цільова-соціальна програма розвитку фізичної культури і спорту у місті Нетішині на період до 2020 року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</si>
  <si>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</si>
  <si>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</si>
  <si>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</si>
  <si>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</si>
  <si>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</si>
  <si>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</si>
  <si>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</si>
  <si>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</si>
  <si>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0218340</t>
  </si>
  <si>
    <t>0540</t>
  </si>
  <si>
    <t>Природоохоронні заходи за рахунок цільових фондів</t>
  </si>
  <si>
    <t>370000</t>
  </si>
  <si>
    <t>371000</t>
  </si>
  <si>
    <t>3713140</t>
  </si>
  <si>
    <t>Міська програма військово-патріотичного виховання молоді та організації підготовки громадян до призову і служби в збройних силах України на 2016-2020 роки</t>
  </si>
  <si>
    <t>Міська програма мобілізаційної підготовки та мобілізації на 2016-2020 роки</t>
  </si>
  <si>
    <t>06000000</t>
  </si>
  <si>
    <t>0613140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</si>
  <si>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</si>
  <si>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</si>
  <si>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</si>
  <si>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</si>
  <si>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Додаток 6</t>
  </si>
  <si>
    <t>1510000</t>
  </si>
  <si>
    <t>1500000</t>
  </si>
  <si>
    <t>1513140</t>
  </si>
  <si>
    <t>0813192</t>
  </si>
  <si>
    <t>0813180</t>
  </si>
  <si>
    <t>0813140</t>
  </si>
  <si>
    <t>Проведення навчально-тренувальних зборів і змагань з неолімпійських видів спорту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</si>
  <si>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</si>
  <si>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</si>
  <si>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</si>
  <si>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</si>
  <si>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</si>
  <si>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</si>
  <si>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</si>
  <si>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</si>
  <si>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</si>
  <si>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Рішення 37-ї сесії Нетішинської міської ради від 21.12.2017 року № 37/2072</t>
  </si>
  <si>
    <t>Рішення 36-ї сесії Нетішинської міської ради від 24.11.2017 року № 36/1973</t>
  </si>
  <si>
    <t>Програма захисту дітей міста Нетішина на 2018-2022 роки</t>
  </si>
  <si>
    <t>Рішення 36-ї сесії Нетішинської міської ради від 24.11.2017 року № 36/1978</t>
  </si>
  <si>
    <t>Рішення 36-ї сесії Нетішинської міської ради від 24.11.2017 року № 36/1974</t>
  </si>
  <si>
    <t>Міська комплексна програма "Турбота" на 2019 рік</t>
  </si>
  <si>
    <t>Рішення 47-ї сесії Нетішинської міської ради від 23.11.2018 року № 47/3267</t>
  </si>
  <si>
    <t>Рішення 22-ї сесії Нетішинської міської ради від 23.12.2016 року № 22/1116</t>
  </si>
  <si>
    <t>Рішення 19-ї сесії Нетішинської міської ради від 28.10.2016 року № 19/947</t>
  </si>
  <si>
    <t>Рішення 3-ї сесії Нетішинської міської ради від 10.12.2015 року № 3/31</t>
  </si>
  <si>
    <t>Програма розвитку пасажирських перевезень у м.Нетішині на 2019 рік</t>
  </si>
  <si>
    <t>Рішення 47-ї сесії Нетішинської міської ради від 23.11.2018 року № 47/3269</t>
  </si>
  <si>
    <t>Рішення 79-ї сесії Нетішинської міської ради від 13.10.2015 року № 79/1969</t>
  </si>
  <si>
    <t>Рішення 3-ї сесії Нетішинської міської ради від 10.12.2015 року № 3/30</t>
  </si>
  <si>
    <t>0813123</t>
  </si>
  <si>
    <t>Програми і заходи державних органів у справах сім"ї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</si>
  <si>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2019 рік</t>
  </si>
  <si>
    <t>Рішення 47-ї сесії Нетішинської міської ради від 23.11.2018 року № 47/3268</t>
  </si>
  <si>
    <t>Програма пріорітетів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2019-2020 роки</t>
  </si>
  <si>
    <t>Рішення 47-ї сесії Нетішинської міської ради від 23.11.2018 року № 47/3266</t>
  </si>
  <si>
    <t>Комплексна програма розвитку цивільного захисту м.Нетішина на 2018-2022 роки</t>
  </si>
  <si>
    <t>Рішення 36-ї сесії Нетішинської міської ради від 24.11.2017 року № 36/1976</t>
  </si>
  <si>
    <t>Програма охорони навколишнього природного середовища на 2019 рік</t>
  </si>
  <si>
    <t>0217413</t>
  </si>
  <si>
    <t>0217461</t>
  </si>
  <si>
    <t>0217691</t>
  </si>
  <si>
    <t>0217693</t>
  </si>
  <si>
    <t>0218110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</si>
  <si>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місчцевого самоврядування і місцевими органами виконавчої влади</t>
  </si>
  <si>
    <t>Комплексна програма підтримки та розвитку житлового фонду м.Нетішин на 2018-2020 роки</t>
  </si>
  <si>
    <t>Рішення 37-ї сесії Нетішинської міської ради від 21.12.2017 року № 37/2070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</si>
  <si>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</si>
  <si>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</si>
  <si>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</si>
  <si>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</si>
  <si>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</si>
  <si>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Програма поетапного покращення надання медичної допомоги населенню міста Нетішина та розвитку галузі охорони здоров'я на 2017-2020 роки</t>
  </si>
  <si>
    <t>0212144</t>
  </si>
  <si>
    <t>Централізовані заходи з лікування хворих на цукровий та нецукровий діабет</t>
  </si>
  <si>
    <t>Рішення 23-ї сесії Нетішинської міської ради від 14.02.2017 року № 23/1203</t>
  </si>
  <si>
    <t>2020</t>
  </si>
  <si>
    <t>0732</t>
  </si>
  <si>
    <t>2111</t>
  </si>
  <si>
    <t>2144</t>
  </si>
  <si>
    <t>0726</t>
  </si>
  <si>
    <t>0763</t>
  </si>
  <si>
    <t>3718600</t>
  </si>
  <si>
    <t>8600</t>
  </si>
  <si>
    <t>0170</t>
  </si>
  <si>
    <t>Обслуговування місцевого боргу</t>
  </si>
  <si>
    <t>Програма підвищення енергоефективності м.Нетішина на 2018/2020 роки</t>
  </si>
  <si>
    <t>Рішення 40-ї сесії Нетішинської міської ради від 30.03.2018 року № 40/2384</t>
  </si>
  <si>
    <t>Рішення 48-ї сесії Нетішинської міської ради від 21.12.2018 року № 48/</t>
  </si>
  <si>
    <t>(грн)</t>
  </si>
  <si>
    <t>21.12.2018 № 48/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</si>
  <si>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</si>
  <si>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</si>
  <si>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</si>
  <si>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</si>
  <si>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</si>
  <si>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</si>
  <si>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</si>
  <si>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</si>
  <si>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</si>
  <si>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</si>
  <si>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</si>
  <si>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</si>
  <si>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</si>
  <si>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Фінансове управління виконавчого комітету Нетішинської міської ради (головний розпорядник)</t>
  </si>
  <si>
    <t>Фінансове управління виконавчого комітету Нетішинської міської ради (відповідальний виконавець)</t>
  </si>
  <si>
    <t xml:space="preserve">Розподіл витрат бюджету міста Нетішин на реалізацію місцевих/регіональних програм на 2019 рік </t>
  </si>
  <si>
    <t>О.В.Хоменко</t>
  </si>
  <si>
    <t>В.Ф.Кравчук</t>
  </si>
  <si>
    <t xml:space="preserve">до рішення сорок восьмої сесії </t>
  </si>
  <si>
    <t>Нетішинської міської ради</t>
  </si>
  <si>
    <t xml:space="preserve">VII скликання </t>
  </si>
  <si>
    <t>"Про бюджет міста Нетішина на 2019 рік"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</si>
</sst>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4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2" fontId="4" fillId="0" borderId="10" xfId="0" applyNumberFormat="1" applyFont="1" applyFill="1" applyBorder="1" applyAlignment="1" quotePrefix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14" fillId="0" borderId="0" xfId="0" applyFont="1" applyAlignment="1">
      <alignment horizontal="left"/>
    </xf>
    <xf numFmtId="0" fontId="4" fillId="0" borderId="10" xfId="0" applyNumberFormat="1" applyFont="1" applyBorder="1" applyAlignment="1" quotePrefix="1">
      <alignment horizontal="center" vertical="center" wrapText="1"/>
    </xf>
    <xf numFmtId="4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1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2" fontId="4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02"/>
  <sheetViews>
    <sheetView tabSelected="1" zoomScale="75" zoomScaleNormal="75" zoomScaleSheetLayoutView="100" zoomScalePageLayoutView="0" workbookViewId="0" topLeftCell="A7">
      <selection activeCell="A9" sqref="A9:J9"/>
    </sheetView>
  </sheetViews>
  <sheetFormatPr defaultColWidth="9.00390625" defaultRowHeight="12.75"/>
  <cols>
    <col min="1" max="2" width="12.125" style="4" customWidth="1"/>
    <col min="3" max="3" width="11.00390625" style="4" customWidth="1"/>
    <col min="4" max="4" width="35.625" style="2" customWidth="1"/>
    <col min="5" max="5" width="31.25390625" style="2" customWidth="1"/>
    <col min="6" max="6" width="27.00390625" style="2" customWidth="1"/>
    <col min="7" max="7" width="16.375" style="2" customWidth="1"/>
    <col min="8" max="8" width="14.00390625" style="2" customWidth="1"/>
    <col min="9" max="9" width="13.375" style="2" customWidth="1"/>
    <col min="10" max="10" width="13.75390625" style="2" customWidth="1"/>
    <col min="11" max="11" width="11.75390625" style="2" bestFit="1" customWidth="1"/>
    <col min="12" max="99" width="9.125" style="2" customWidth="1"/>
  </cols>
  <sheetData>
    <row r="1" spans="6:10" ht="18.75">
      <c r="F1" s="53"/>
      <c r="G1" s="53" t="s">
        <v>79</v>
      </c>
      <c r="H1" s="53"/>
      <c r="I1" s="53"/>
      <c r="J1" s="53"/>
    </row>
    <row r="2" spans="6:10" ht="18.75">
      <c r="F2" s="45"/>
      <c r="G2" s="45" t="s">
        <v>169</v>
      </c>
      <c r="H2" s="45"/>
      <c r="I2" s="45"/>
      <c r="J2" s="45"/>
    </row>
    <row r="3" spans="6:10" ht="18.75">
      <c r="F3" s="45"/>
      <c r="G3" s="92" t="s">
        <v>170</v>
      </c>
      <c r="H3" s="92"/>
      <c r="I3" s="92"/>
      <c r="J3" s="45"/>
    </row>
    <row r="4" spans="6:10" ht="18.75">
      <c r="F4" s="45"/>
      <c r="G4" s="45" t="s">
        <v>171</v>
      </c>
      <c r="H4" s="45"/>
      <c r="I4" s="45"/>
      <c r="J4" s="45"/>
    </row>
    <row r="5" spans="6:10" ht="18.75">
      <c r="F5" s="45"/>
      <c r="G5" s="91" t="s">
        <v>172</v>
      </c>
      <c r="H5" s="91"/>
      <c r="I5" s="91"/>
      <c r="J5" s="45"/>
    </row>
    <row r="6" spans="6:10" ht="18.75">
      <c r="F6" s="45"/>
      <c r="G6" s="45" t="s">
        <v>150</v>
      </c>
      <c r="H6" s="45"/>
      <c r="I6" s="45"/>
      <c r="J6" s="45"/>
    </row>
    <row r="7" spans="1:10" ht="18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18.75">
      <c r="A8" s="83" t="s">
        <v>166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8" customHeight="1">
      <c r="A9" s="24"/>
      <c r="B9" s="24"/>
      <c r="C9" s="24"/>
      <c r="D9" s="24"/>
      <c r="E9" s="24"/>
      <c r="F9" s="24"/>
      <c r="G9" s="24"/>
      <c r="H9" s="24"/>
      <c r="I9" s="24"/>
      <c r="J9" s="68" t="s">
        <v>149</v>
      </c>
    </row>
    <row r="10" spans="1:10" ht="51" customHeight="1">
      <c r="A10" s="86" t="s">
        <v>8</v>
      </c>
      <c r="B10" s="86" t="s">
        <v>87</v>
      </c>
      <c r="C10" s="86" t="s">
        <v>88</v>
      </c>
      <c r="D10" s="86" t="s">
        <v>89</v>
      </c>
      <c r="E10" s="84" t="s">
        <v>90</v>
      </c>
      <c r="F10" s="84" t="s">
        <v>91</v>
      </c>
      <c r="G10" s="84" t="s">
        <v>92</v>
      </c>
      <c r="H10" s="88" t="s">
        <v>0</v>
      </c>
      <c r="I10" s="90" t="s">
        <v>93</v>
      </c>
      <c r="J10" s="90"/>
    </row>
    <row r="11" spans="1:10" ht="46.5" customHeight="1">
      <c r="A11" s="87"/>
      <c r="B11" s="87"/>
      <c r="C11" s="87"/>
      <c r="D11" s="87"/>
      <c r="E11" s="85"/>
      <c r="F11" s="85"/>
      <c r="G11" s="85"/>
      <c r="H11" s="89"/>
      <c r="I11" s="57" t="s">
        <v>94</v>
      </c>
      <c r="J11" s="58" t="s">
        <v>95</v>
      </c>
    </row>
    <row r="12" spans="1:10" ht="12.75">
      <c r="A12" s="3">
        <v>1</v>
      </c>
      <c r="B12" s="10">
        <v>2</v>
      </c>
      <c r="C12" s="10">
        <v>3</v>
      </c>
      <c r="D12" s="10">
        <v>4</v>
      </c>
      <c r="E12" s="3">
        <v>5</v>
      </c>
      <c r="F12" s="3"/>
      <c r="G12" s="3"/>
      <c r="H12" s="3"/>
      <c r="I12" s="3"/>
      <c r="J12" s="3"/>
    </row>
    <row r="13" spans="1:99" s="7" customFormat="1" ht="25.5">
      <c r="A13" s="15" t="s">
        <v>39</v>
      </c>
      <c r="B13" s="20"/>
      <c r="C13" s="20"/>
      <c r="D13" s="10" t="s">
        <v>155</v>
      </c>
      <c r="E13" s="3"/>
      <c r="F13" s="3"/>
      <c r="G13" s="71">
        <f>G14</f>
        <v>55849460</v>
      </c>
      <c r="H13" s="71">
        <f>H14</f>
        <v>55120660</v>
      </c>
      <c r="I13" s="71">
        <f>I14</f>
        <v>728800</v>
      </c>
      <c r="J13" s="71">
        <f>J14</f>
        <v>600000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</row>
    <row r="14" spans="1:99" s="7" customFormat="1" ht="25.5">
      <c r="A14" s="13" t="s">
        <v>40</v>
      </c>
      <c r="B14" s="21"/>
      <c r="C14" s="21"/>
      <c r="D14" s="27" t="s">
        <v>154</v>
      </c>
      <c r="E14" s="1"/>
      <c r="F14" s="1"/>
      <c r="G14" s="72">
        <f>SUM(G15:G36)</f>
        <v>55849460</v>
      </c>
      <c r="H14" s="72">
        <f>SUM(H15:H36)</f>
        <v>55120660</v>
      </c>
      <c r="I14" s="72">
        <f>SUM(I15:I36)</f>
        <v>728800</v>
      </c>
      <c r="J14" s="72">
        <f>SUM(J15:J36)</f>
        <v>600000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</row>
    <row r="15" spans="1:99" s="7" customFormat="1" ht="62.25" customHeight="1">
      <c r="A15" s="13" t="s">
        <v>41</v>
      </c>
      <c r="B15" s="21" t="s">
        <v>42</v>
      </c>
      <c r="C15" s="21" t="s">
        <v>17</v>
      </c>
      <c r="D15" s="14" t="s">
        <v>43</v>
      </c>
      <c r="E15" s="16" t="s">
        <v>44</v>
      </c>
      <c r="F15" s="16" t="s">
        <v>96</v>
      </c>
      <c r="G15" s="73">
        <f aca="true" t="shared" si="0" ref="G15:G36">H15+I15</f>
        <v>520000</v>
      </c>
      <c r="H15" s="73">
        <v>520000</v>
      </c>
      <c r="I15" s="73">
        <v>0</v>
      </c>
      <c r="J15" s="72">
        <v>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</row>
    <row r="16" spans="1:99" s="7" customFormat="1" ht="51" customHeight="1">
      <c r="A16" s="13" t="s">
        <v>41</v>
      </c>
      <c r="B16" s="21" t="s">
        <v>42</v>
      </c>
      <c r="C16" s="21" t="s">
        <v>17</v>
      </c>
      <c r="D16" s="14" t="s">
        <v>43</v>
      </c>
      <c r="E16" s="16" t="s">
        <v>52</v>
      </c>
      <c r="F16" s="16" t="s">
        <v>97</v>
      </c>
      <c r="G16" s="73">
        <f t="shared" si="0"/>
        <v>243000</v>
      </c>
      <c r="H16" s="73">
        <v>243000</v>
      </c>
      <c r="I16" s="73">
        <v>0</v>
      </c>
      <c r="J16" s="72">
        <v>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</row>
    <row r="17" spans="1:99" s="7" customFormat="1" ht="74.25" customHeight="1">
      <c r="A17" s="13" t="s">
        <v>128</v>
      </c>
      <c r="B17" s="21" t="s">
        <v>136</v>
      </c>
      <c r="C17" s="21" t="s">
        <v>137</v>
      </c>
      <c r="D17" s="14" t="s">
        <v>130</v>
      </c>
      <c r="E17" s="16" t="s">
        <v>132</v>
      </c>
      <c r="F17" s="16" t="s">
        <v>135</v>
      </c>
      <c r="G17" s="73">
        <f t="shared" si="0"/>
        <v>22346421</v>
      </c>
      <c r="H17" s="73">
        <v>22346421</v>
      </c>
      <c r="I17" s="73">
        <v>0</v>
      </c>
      <c r="J17" s="72"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</row>
    <row r="18" spans="1:99" s="7" customFormat="1" ht="74.25" customHeight="1">
      <c r="A18" s="13" t="s">
        <v>129</v>
      </c>
      <c r="B18" s="21" t="s">
        <v>138</v>
      </c>
      <c r="C18" s="21" t="s">
        <v>140</v>
      </c>
      <c r="D18" s="14" t="s">
        <v>131</v>
      </c>
      <c r="E18" s="16" t="s">
        <v>132</v>
      </c>
      <c r="F18" s="16" t="s">
        <v>135</v>
      </c>
      <c r="G18" s="73">
        <f t="shared" si="0"/>
        <v>2167566</v>
      </c>
      <c r="H18" s="73">
        <v>1567566</v>
      </c>
      <c r="I18" s="73">
        <v>600000</v>
      </c>
      <c r="J18" s="72">
        <v>600000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</row>
    <row r="19" spans="1:99" s="7" customFormat="1" ht="71.25" customHeight="1">
      <c r="A19" s="13" t="s">
        <v>133</v>
      </c>
      <c r="B19" s="21" t="s">
        <v>139</v>
      </c>
      <c r="C19" s="21" t="s">
        <v>141</v>
      </c>
      <c r="D19" s="14" t="s">
        <v>134</v>
      </c>
      <c r="E19" s="16" t="s">
        <v>132</v>
      </c>
      <c r="F19" s="16" t="s">
        <v>135</v>
      </c>
      <c r="G19" s="73">
        <f t="shared" si="0"/>
        <v>100000</v>
      </c>
      <c r="H19" s="73">
        <v>100000</v>
      </c>
      <c r="I19" s="73">
        <v>0</v>
      </c>
      <c r="J19" s="72">
        <v>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</row>
    <row r="20" spans="1:99" s="5" customFormat="1" ht="36" customHeight="1">
      <c r="A20" s="25" t="s">
        <v>45</v>
      </c>
      <c r="B20" s="39">
        <v>3112</v>
      </c>
      <c r="C20" s="21" t="s">
        <v>9</v>
      </c>
      <c r="D20" s="14" t="s">
        <v>46</v>
      </c>
      <c r="E20" s="1" t="s">
        <v>98</v>
      </c>
      <c r="F20" s="16" t="s">
        <v>99</v>
      </c>
      <c r="G20" s="73">
        <f t="shared" si="0"/>
        <v>72025</v>
      </c>
      <c r="H20" s="73">
        <v>72025</v>
      </c>
      <c r="I20" s="73">
        <v>0</v>
      </c>
      <c r="J20" s="72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38.25">
      <c r="A21" s="13" t="s">
        <v>47</v>
      </c>
      <c r="B21" s="21" t="s">
        <v>50</v>
      </c>
      <c r="C21" s="21" t="s">
        <v>9</v>
      </c>
      <c r="D21" s="14" t="s">
        <v>48</v>
      </c>
      <c r="E21" s="16" t="s">
        <v>52</v>
      </c>
      <c r="F21" s="16" t="s">
        <v>97</v>
      </c>
      <c r="G21" s="73">
        <f t="shared" si="0"/>
        <v>134000</v>
      </c>
      <c r="H21" s="73">
        <v>134000</v>
      </c>
      <c r="I21" s="73">
        <v>0</v>
      </c>
      <c r="J21" s="72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63.75">
      <c r="A22" s="13" t="s">
        <v>49</v>
      </c>
      <c r="B22" s="21" t="s">
        <v>51</v>
      </c>
      <c r="C22" s="21" t="s">
        <v>9</v>
      </c>
      <c r="D22" s="14" t="s">
        <v>10</v>
      </c>
      <c r="E22" s="44" t="s">
        <v>53</v>
      </c>
      <c r="F22" s="16" t="s">
        <v>100</v>
      </c>
      <c r="G22" s="73">
        <f t="shared" si="0"/>
        <v>260600</v>
      </c>
      <c r="H22" s="74">
        <v>260600</v>
      </c>
      <c r="I22" s="73">
        <v>0</v>
      </c>
      <c r="J22" s="72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38.25">
      <c r="A23" s="25" t="s">
        <v>76</v>
      </c>
      <c r="B23" s="25">
        <v>3242</v>
      </c>
      <c r="C23" s="26" t="s">
        <v>11</v>
      </c>
      <c r="D23" s="32" t="s">
        <v>77</v>
      </c>
      <c r="E23" s="1" t="s">
        <v>101</v>
      </c>
      <c r="F23" s="16" t="s">
        <v>102</v>
      </c>
      <c r="G23" s="72">
        <f t="shared" si="0"/>
        <v>610000</v>
      </c>
      <c r="H23" s="72">
        <v>610000</v>
      </c>
      <c r="I23" s="73">
        <v>0</v>
      </c>
      <c r="J23" s="72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5" customFormat="1" ht="38.25">
      <c r="A24" s="25" t="s">
        <v>76</v>
      </c>
      <c r="B24" s="25">
        <v>3242</v>
      </c>
      <c r="C24" s="26" t="s">
        <v>11</v>
      </c>
      <c r="D24" s="32" t="s">
        <v>77</v>
      </c>
      <c r="E24" s="1" t="s">
        <v>98</v>
      </c>
      <c r="F24" s="16" t="s">
        <v>99</v>
      </c>
      <c r="G24" s="73">
        <f t="shared" si="0"/>
        <v>111000</v>
      </c>
      <c r="H24" s="73">
        <v>111000</v>
      </c>
      <c r="I24" s="73">
        <v>0</v>
      </c>
      <c r="J24" s="72"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</row>
    <row r="25" spans="1:99" s="5" customFormat="1" ht="51">
      <c r="A25" s="25" t="s">
        <v>54</v>
      </c>
      <c r="B25" s="25">
        <v>5011</v>
      </c>
      <c r="C25" s="26" t="s">
        <v>12</v>
      </c>
      <c r="D25" s="26" t="s">
        <v>13</v>
      </c>
      <c r="E25" s="16" t="s">
        <v>56</v>
      </c>
      <c r="F25" s="16" t="s">
        <v>103</v>
      </c>
      <c r="G25" s="73">
        <f t="shared" si="0"/>
        <v>746820</v>
      </c>
      <c r="H25" s="73">
        <v>746820</v>
      </c>
      <c r="I25" s="73">
        <v>0</v>
      </c>
      <c r="J25" s="72">
        <v>0</v>
      </c>
      <c r="K25" s="56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</row>
    <row r="26" spans="1:99" s="5" customFormat="1" ht="51">
      <c r="A26" s="25" t="s">
        <v>55</v>
      </c>
      <c r="B26" s="25">
        <v>5012</v>
      </c>
      <c r="C26" s="26" t="s">
        <v>12</v>
      </c>
      <c r="D26" s="26" t="s">
        <v>86</v>
      </c>
      <c r="E26" s="16" t="s">
        <v>56</v>
      </c>
      <c r="F26" s="16" t="s">
        <v>103</v>
      </c>
      <c r="G26" s="73">
        <f t="shared" si="0"/>
        <v>138000</v>
      </c>
      <c r="H26" s="73">
        <v>138000</v>
      </c>
      <c r="I26" s="73">
        <v>0</v>
      </c>
      <c r="J26" s="72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</row>
    <row r="27" spans="1:99" s="9" customFormat="1" ht="38.25">
      <c r="A27" s="25" t="s">
        <v>57</v>
      </c>
      <c r="B27" s="25">
        <v>6030</v>
      </c>
      <c r="C27" s="26" t="s">
        <v>14</v>
      </c>
      <c r="D27" s="32" t="s">
        <v>58</v>
      </c>
      <c r="E27" s="16" t="s">
        <v>15</v>
      </c>
      <c r="F27" s="16" t="s">
        <v>104</v>
      </c>
      <c r="G27" s="73">
        <f t="shared" si="0"/>
        <v>21335506</v>
      </c>
      <c r="H27" s="73">
        <v>21335506</v>
      </c>
      <c r="I27" s="73">
        <v>0</v>
      </c>
      <c r="J27" s="72">
        <v>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</row>
    <row r="28" spans="1:99" s="9" customFormat="1" ht="38.25">
      <c r="A28" s="25" t="s">
        <v>59</v>
      </c>
      <c r="B28" s="25">
        <v>7130</v>
      </c>
      <c r="C28" s="26" t="s">
        <v>16</v>
      </c>
      <c r="D28" s="32" t="s">
        <v>60</v>
      </c>
      <c r="E28" s="16" t="s">
        <v>7</v>
      </c>
      <c r="F28" s="16" t="s">
        <v>105</v>
      </c>
      <c r="G28" s="73">
        <f t="shared" si="0"/>
        <v>544500</v>
      </c>
      <c r="H28" s="73">
        <v>544500</v>
      </c>
      <c r="I28" s="73">
        <v>0</v>
      </c>
      <c r="J28" s="72">
        <v>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</row>
    <row r="29" spans="1:99" s="9" customFormat="1" ht="44.25" customHeight="1">
      <c r="A29" s="25">
        <v>217413</v>
      </c>
      <c r="B29" s="25">
        <v>7413</v>
      </c>
      <c r="C29" s="67" t="s">
        <v>151</v>
      </c>
      <c r="D29" s="32" t="s">
        <v>61</v>
      </c>
      <c r="E29" s="44" t="s">
        <v>106</v>
      </c>
      <c r="F29" s="16" t="s">
        <v>107</v>
      </c>
      <c r="G29" s="73">
        <f t="shared" si="0"/>
        <v>1812631</v>
      </c>
      <c r="H29" s="74">
        <v>1812631</v>
      </c>
      <c r="I29" s="73">
        <v>0</v>
      </c>
      <c r="J29" s="72">
        <v>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</row>
    <row r="30" spans="1:99" s="9" customFormat="1" ht="72.75" customHeight="1">
      <c r="A30" s="67" t="s">
        <v>119</v>
      </c>
      <c r="B30" s="25">
        <v>7413</v>
      </c>
      <c r="C30" s="67" t="s">
        <v>151</v>
      </c>
      <c r="D30" s="32" t="s">
        <v>61</v>
      </c>
      <c r="E30" s="1" t="s">
        <v>71</v>
      </c>
      <c r="F30" s="16" t="s">
        <v>108</v>
      </c>
      <c r="G30" s="73">
        <f t="shared" si="0"/>
        <v>30000</v>
      </c>
      <c r="H30" s="72">
        <v>30000</v>
      </c>
      <c r="I30" s="73">
        <v>0</v>
      </c>
      <c r="J30" s="72">
        <v>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</row>
    <row r="31" spans="1:99" s="9" customFormat="1" ht="43.5" customHeight="1">
      <c r="A31" s="67" t="s">
        <v>119</v>
      </c>
      <c r="B31" s="25">
        <v>7413</v>
      </c>
      <c r="C31" s="67" t="s">
        <v>151</v>
      </c>
      <c r="D31" s="32" t="s">
        <v>61</v>
      </c>
      <c r="E31" s="1" t="s">
        <v>72</v>
      </c>
      <c r="F31" s="16" t="s">
        <v>109</v>
      </c>
      <c r="G31" s="73">
        <f t="shared" si="0"/>
        <v>50000</v>
      </c>
      <c r="H31" s="72">
        <v>50000</v>
      </c>
      <c r="I31" s="73">
        <v>0</v>
      </c>
      <c r="J31" s="72">
        <v>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</row>
    <row r="32" spans="1:99" s="9" customFormat="1" ht="36.75" customHeight="1">
      <c r="A32" s="67" t="s">
        <v>120</v>
      </c>
      <c r="B32" s="25">
        <v>7461</v>
      </c>
      <c r="C32" s="67" t="s">
        <v>152</v>
      </c>
      <c r="D32" s="26" t="s">
        <v>62</v>
      </c>
      <c r="E32" s="16" t="s">
        <v>15</v>
      </c>
      <c r="F32" s="16" t="s">
        <v>104</v>
      </c>
      <c r="G32" s="73">
        <f t="shared" si="0"/>
        <v>3650000</v>
      </c>
      <c r="H32" s="73">
        <v>3650000</v>
      </c>
      <c r="I32" s="73">
        <v>0</v>
      </c>
      <c r="J32" s="72">
        <v>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</row>
    <row r="33" spans="1:99" s="9" customFormat="1" ht="114.75">
      <c r="A33" s="67" t="s">
        <v>121</v>
      </c>
      <c r="B33" s="25">
        <v>7691</v>
      </c>
      <c r="C33" s="67" t="s">
        <v>127</v>
      </c>
      <c r="D33" s="26" t="s">
        <v>124</v>
      </c>
      <c r="E33" s="16" t="s">
        <v>125</v>
      </c>
      <c r="F33" s="16" t="s">
        <v>126</v>
      </c>
      <c r="G33" s="73">
        <f t="shared" si="0"/>
        <v>7000</v>
      </c>
      <c r="H33" s="73">
        <v>0</v>
      </c>
      <c r="I33" s="73">
        <v>7000</v>
      </c>
      <c r="J33" s="72">
        <v>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</row>
    <row r="34" spans="1:99" s="9" customFormat="1" ht="80.25" customHeight="1">
      <c r="A34" s="67" t="s">
        <v>122</v>
      </c>
      <c r="B34" s="25">
        <v>7693</v>
      </c>
      <c r="C34" s="67" t="s">
        <v>127</v>
      </c>
      <c r="D34" s="32" t="s">
        <v>63</v>
      </c>
      <c r="E34" s="16" t="s">
        <v>114</v>
      </c>
      <c r="F34" s="16" t="s">
        <v>115</v>
      </c>
      <c r="G34" s="73">
        <f t="shared" si="0"/>
        <v>804871</v>
      </c>
      <c r="H34" s="73">
        <v>804871</v>
      </c>
      <c r="I34" s="73">
        <v>0</v>
      </c>
      <c r="J34" s="72">
        <v>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</row>
    <row r="35" spans="1:99" s="9" customFormat="1" ht="66.75" customHeight="1">
      <c r="A35" s="67" t="s">
        <v>123</v>
      </c>
      <c r="B35" s="25">
        <v>8110</v>
      </c>
      <c r="C35" s="67" t="s">
        <v>153</v>
      </c>
      <c r="D35" s="32" t="s">
        <v>64</v>
      </c>
      <c r="E35" s="16" t="s">
        <v>116</v>
      </c>
      <c r="F35" s="16" t="s">
        <v>117</v>
      </c>
      <c r="G35" s="73">
        <f t="shared" si="0"/>
        <v>43720</v>
      </c>
      <c r="H35" s="73">
        <v>43720</v>
      </c>
      <c r="I35" s="73">
        <v>0</v>
      </c>
      <c r="J35" s="72">
        <v>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</row>
    <row r="36" spans="1:99" s="9" customFormat="1" ht="38.25" customHeight="1">
      <c r="A36" s="25" t="s">
        <v>65</v>
      </c>
      <c r="B36" s="25">
        <v>8340</v>
      </c>
      <c r="C36" s="26" t="s">
        <v>66</v>
      </c>
      <c r="D36" s="32" t="s">
        <v>67</v>
      </c>
      <c r="E36" s="46" t="s">
        <v>118</v>
      </c>
      <c r="F36" s="16" t="s">
        <v>148</v>
      </c>
      <c r="G36" s="73">
        <f t="shared" si="0"/>
        <v>121800</v>
      </c>
      <c r="H36" s="75">
        <v>0</v>
      </c>
      <c r="I36" s="73">
        <v>121800</v>
      </c>
      <c r="J36" s="72"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</row>
    <row r="37" spans="1:99" s="7" customFormat="1" ht="27.75" customHeight="1">
      <c r="A37" s="11"/>
      <c r="B37" s="22"/>
      <c r="C37" s="22"/>
      <c r="D37" s="12" t="s">
        <v>1</v>
      </c>
      <c r="E37" s="1"/>
      <c r="F37" s="1"/>
      <c r="G37" s="71">
        <f>SUM(G15:G36)</f>
        <v>55849460</v>
      </c>
      <c r="H37" s="71">
        <f>SUM(H15:H36)</f>
        <v>55120660</v>
      </c>
      <c r="I37" s="71">
        <f>SUM(I15:I36)</f>
        <v>728800</v>
      </c>
      <c r="J37" s="71">
        <f>SUM(J15:J36)</f>
        <v>600000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</row>
    <row r="38" spans="1:99" s="7" customFormat="1" ht="45" customHeight="1">
      <c r="A38" s="11" t="s">
        <v>73</v>
      </c>
      <c r="B38" s="22"/>
      <c r="C38" s="22"/>
      <c r="D38" s="12" t="s">
        <v>156</v>
      </c>
      <c r="E38" s="1"/>
      <c r="F38" s="1"/>
      <c r="G38" s="71">
        <f>G39</f>
        <v>841313</v>
      </c>
      <c r="H38" s="71">
        <f>H39</f>
        <v>841313</v>
      </c>
      <c r="I38" s="71">
        <f>I39</f>
        <v>0</v>
      </c>
      <c r="J38" s="71">
        <f>J39</f>
        <v>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</row>
    <row r="39" spans="1:99" s="7" customFormat="1" ht="27" customHeight="1">
      <c r="A39" s="13" t="s">
        <v>75</v>
      </c>
      <c r="B39" s="21"/>
      <c r="C39" s="21"/>
      <c r="D39" s="14" t="s">
        <v>157</v>
      </c>
      <c r="E39" s="16"/>
      <c r="F39" s="16"/>
      <c r="G39" s="73">
        <f>SUM(G40)</f>
        <v>841313</v>
      </c>
      <c r="H39" s="73">
        <f>SUM(H40)</f>
        <v>841313</v>
      </c>
      <c r="I39" s="73">
        <f>SUM(I40)</f>
        <v>0</v>
      </c>
      <c r="J39" s="72">
        <f>SUM(J40)</f>
        <v>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</row>
    <row r="40" spans="1:99" s="8" customFormat="1" ht="63" customHeight="1">
      <c r="A40" s="13" t="s">
        <v>74</v>
      </c>
      <c r="B40" s="21" t="s">
        <v>51</v>
      </c>
      <c r="C40" s="21" t="s">
        <v>9</v>
      </c>
      <c r="D40" s="14" t="s">
        <v>10</v>
      </c>
      <c r="E40" s="44" t="s">
        <v>53</v>
      </c>
      <c r="F40" s="16" t="s">
        <v>100</v>
      </c>
      <c r="G40" s="74">
        <f>H40+I40</f>
        <v>841313</v>
      </c>
      <c r="H40" s="76">
        <v>841313</v>
      </c>
      <c r="I40" s="76">
        <v>0</v>
      </c>
      <c r="J40" s="76"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</row>
    <row r="41" spans="1:99" s="7" customFormat="1" ht="18" customHeight="1">
      <c r="A41" s="11"/>
      <c r="B41" s="22"/>
      <c r="C41" s="22"/>
      <c r="D41" s="12" t="s">
        <v>1</v>
      </c>
      <c r="E41" s="1"/>
      <c r="F41" s="1"/>
      <c r="G41" s="71">
        <f>G40</f>
        <v>841313</v>
      </c>
      <c r="H41" s="71">
        <f>H40</f>
        <v>841313</v>
      </c>
      <c r="I41" s="71">
        <f>I40</f>
        <v>0</v>
      </c>
      <c r="J41" s="71">
        <f>J40</f>
        <v>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</row>
    <row r="42" spans="1:99" s="7" customFormat="1" ht="41.25" customHeight="1">
      <c r="A42" s="30" t="s">
        <v>25</v>
      </c>
      <c r="B42" s="30"/>
      <c r="C42" s="37"/>
      <c r="D42" s="31" t="s">
        <v>158</v>
      </c>
      <c r="E42" s="38"/>
      <c r="F42" s="38"/>
      <c r="G42" s="71">
        <f aca="true" t="shared" si="1" ref="G42:G54">H42+I42</f>
        <v>3435044</v>
      </c>
      <c r="H42" s="71">
        <f>SUM(H43)</f>
        <v>3435044</v>
      </c>
      <c r="I42" s="71">
        <f>SUM(I43)</f>
        <v>0</v>
      </c>
      <c r="J42" s="71">
        <f>SUM(J43)</f>
        <v>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</row>
    <row r="43" spans="1:99" s="7" customFormat="1" ht="42.75" customHeight="1">
      <c r="A43" s="25" t="s">
        <v>26</v>
      </c>
      <c r="B43" s="25"/>
      <c r="C43" s="32"/>
      <c r="D43" s="26" t="s">
        <v>159</v>
      </c>
      <c r="E43" s="1"/>
      <c r="F43" s="1"/>
      <c r="G43" s="72">
        <f t="shared" si="1"/>
        <v>3435044</v>
      </c>
      <c r="H43" s="72">
        <f>SUM(H44:H54)</f>
        <v>3435044</v>
      </c>
      <c r="I43" s="72">
        <f>SUM(I44:I54)</f>
        <v>0</v>
      </c>
      <c r="J43" s="72">
        <f>SUM(J44:J54)</f>
        <v>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</row>
    <row r="44" spans="1:99" s="29" customFormat="1" ht="33.75" customHeight="1">
      <c r="A44" s="40" t="s">
        <v>32</v>
      </c>
      <c r="B44" s="40" t="s">
        <v>33</v>
      </c>
      <c r="C44" s="41" t="s">
        <v>20</v>
      </c>
      <c r="D44" s="41" t="s">
        <v>34</v>
      </c>
      <c r="E44" s="1" t="s">
        <v>101</v>
      </c>
      <c r="F44" s="16" t="s">
        <v>102</v>
      </c>
      <c r="G44" s="72">
        <f t="shared" si="1"/>
        <v>35280</v>
      </c>
      <c r="H44" s="72">
        <v>35280</v>
      </c>
      <c r="I44" s="73">
        <v>0</v>
      </c>
      <c r="J44" s="72">
        <v>0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</row>
    <row r="45" spans="1:99" s="8" customFormat="1" ht="38.25">
      <c r="A45" s="40" t="s">
        <v>35</v>
      </c>
      <c r="B45" s="40">
        <v>3032</v>
      </c>
      <c r="C45" s="41" t="s">
        <v>21</v>
      </c>
      <c r="D45" s="41" t="s">
        <v>36</v>
      </c>
      <c r="E45" s="1" t="s">
        <v>101</v>
      </c>
      <c r="F45" s="16" t="s">
        <v>102</v>
      </c>
      <c r="G45" s="72">
        <f t="shared" si="1"/>
        <v>95232</v>
      </c>
      <c r="H45" s="73">
        <v>95232</v>
      </c>
      <c r="I45" s="73">
        <v>0</v>
      </c>
      <c r="J45" s="73">
        <v>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</row>
    <row r="46" spans="1:99" s="8" customFormat="1" ht="38.25">
      <c r="A46" s="40" t="s">
        <v>37</v>
      </c>
      <c r="B46" s="40" t="s">
        <v>38</v>
      </c>
      <c r="C46" s="41" t="s">
        <v>21</v>
      </c>
      <c r="D46" s="41" t="s">
        <v>22</v>
      </c>
      <c r="E46" s="1" t="s">
        <v>101</v>
      </c>
      <c r="F46" s="16" t="s">
        <v>102</v>
      </c>
      <c r="G46" s="72">
        <f t="shared" si="1"/>
        <v>396000</v>
      </c>
      <c r="H46" s="72">
        <v>396000</v>
      </c>
      <c r="I46" s="73">
        <v>0</v>
      </c>
      <c r="J46" s="72">
        <v>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</row>
    <row r="47" spans="1:99" s="8" customFormat="1" ht="38.25">
      <c r="A47" s="40" t="s">
        <v>110</v>
      </c>
      <c r="B47" s="40">
        <v>3123</v>
      </c>
      <c r="C47" s="70">
        <v>1040</v>
      </c>
      <c r="D47" s="69" t="s">
        <v>111</v>
      </c>
      <c r="E47" s="1" t="s">
        <v>101</v>
      </c>
      <c r="F47" s="16" t="s">
        <v>102</v>
      </c>
      <c r="G47" s="72">
        <f t="shared" si="1"/>
        <v>2700</v>
      </c>
      <c r="H47" s="72">
        <v>2700</v>
      </c>
      <c r="I47" s="72">
        <v>0</v>
      </c>
      <c r="J47" s="72">
        <v>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</row>
    <row r="48" spans="1:99" s="8" customFormat="1" ht="82.5" customHeight="1">
      <c r="A48" s="25" t="s">
        <v>85</v>
      </c>
      <c r="B48" s="25">
        <v>3140</v>
      </c>
      <c r="C48" s="55">
        <v>1040</v>
      </c>
      <c r="D48" s="14" t="s">
        <v>10</v>
      </c>
      <c r="E48" s="44" t="s">
        <v>53</v>
      </c>
      <c r="F48" s="16" t="s">
        <v>100</v>
      </c>
      <c r="G48" s="72">
        <f t="shared" si="1"/>
        <v>179000</v>
      </c>
      <c r="H48" s="72">
        <v>179000</v>
      </c>
      <c r="I48" s="72">
        <v>0</v>
      </c>
      <c r="J48" s="72">
        <v>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</row>
    <row r="49" spans="1:99" s="8" customFormat="1" ht="69" customHeight="1">
      <c r="A49" s="25" t="s">
        <v>27</v>
      </c>
      <c r="B49" s="25">
        <v>3160</v>
      </c>
      <c r="C49" s="26" t="s">
        <v>19</v>
      </c>
      <c r="D49" s="26" t="s">
        <v>28</v>
      </c>
      <c r="E49" s="1" t="s">
        <v>101</v>
      </c>
      <c r="F49" s="16" t="s">
        <v>102</v>
      </c>
      <c r="G49" s="72">
        <f t="shared" si="1"/>
        <v>214920</v>
      </c>
      <c r="H49" s="72">
        <v>214920</v>
      </c>
      <c r="I49" s="72">
        <v>0</v>
      </c>
      <c r="J49" s="72">
        <v>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</row>
    <row r="50" spans="1:99" s="7" customFormat="1" ht="93.75" customHeight="1">
      <c r="A50" s="25" t="s">
        <v>84</v>
      </c>
      <c r="B50" s="25">
        <v>3180</v>
      </c>
      <c r="C50" s="26" t="s">
        <v>18</v>
      </c>
      <c r="D50" s="26" t="s">
        <v>29</v>
      </c>
      <c r="E50" s="1" t="s">
        <v>101</v>
      </c>
      <c r="F50" s="16" t="s">
        <v>102</v>
      </c>
      <c r="G50" s="72">
        <f t="shared" si="1"/>
        <v>250862</v>
      </c>
      <c r="H50" s="72">
        <v>250862</v>
      </c>
      <c r="I50" s="72">
        <v>0</v>
      </c>
      <c r="J50" s="72">
        <v>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</row>
    <row r="51" spans="1:99" s="7" customFormat="1" ht="92.25" customHeight="1">
      <c r="A51" s="25" t="s">
        <v>84</v>
      </c>
      <c r="B51" s="25">
        <v>3180</v>
      </c>
      <c r="C51" s="55">
        <v>1060</v>
      </c>
      <c r="D51" s="32" t="s">
        <v>30</v>
      </c>
      <c r="E51" s="16" t="s">
        <v>112</v>
      </c>
      <c r="F51" s="16" t="s">
        <v>113</v>
      </c>
      <c r="G51" s="72">
        <f t="shared" si="1"/>
        <v>54338</v>
      </c>
      <c r="H51" s="72">
        <v>54338</v>
      </c>
      <c r="I51" s="72">
        <v>0</v>
      </c>
      <c r="J51" s="72">
        <v>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</row>
    <row r="52" spans="1:99" s="7" customFormat="1" ht="51">
      <c r="A52" s="25" t="s">
        <v>83</v>
      </c>
      <c r="B52" s="25">
        <v>3192</v>
      </c>
      <c r="C52" s="26" t="s">
        <v>20</v>
      </c>
      <c r="D52" s="32" t="s">
        <v>30</v>
      </c>
      <c r="E52" s="1" t="s">
        <v>101</v>
      </c>
      <c r="F52" s="16" t="s">
        <v>102</v>
      </c>
      <c r="G52" s="72">
        <f t="shared" si="1"/>
        <v>98377</v>
      </c>
      <c r="H52" s="72">
        <v>98377</v>
      </c>
      <c r="I52" s="73">
        <v>0</v>
      </c>
      <c r="J52" s="72">
        <v>0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</row>
    <row r="53" spans="1:99" s="43" customFormat="1" ht="38.25">
      <c r="A53" s="40" t="s">
        <v>78</v>
      </c>
      <c r="B53" s="40">
        <v>3242</v>
      </c>
      <c r="C53" s="62">
        <v>1090</v>
      </c>
      <c r="D53" s="32" t="s">
        <v>77</v>
      </c>
      <c r="E53" s="1" t="s">
        <v>101</v>
      </c>
      <c r="F53" s="16" t="s">
        <v>102</v>
      </c>
      <c r="G53" s="72">
        <f t="shared" si="1"/>
        <v>1761085</v>
      </c>
      <c r="H53" s="72">
        <v>1761085</v>
      </c>
      <c r="I53" s="73">
        <v>0</v>
      </c>
      <c r="J53" s="72">
        <v>0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</row>
    <row r="54" spans="1:99" s="43" customFormat="1" ht="51">
      <c r="A54" s="40" t="s">
        <v>78</v>
      </c>
      <c r="B54" s="40">
        <v>3242</v>
      </c>
      <c r="C54" s="63">
        <v>1090</v>
      </c>
      <c r="D54" s="32" t="s">
        <v>77</v>
      </c>
      <c r="E54" s="16" t="s">
        <v>31</v>
      </c>
      <c r="F54" s="16" t="s">
        <v>113</v>
      </c>
      <c r="G54" s="72">
        <f t="shared" si="1"/>
        <v>347250</v>
      </c>
      <c r="H54" s="77">
        <v>347250</v>
      </c>
      <c r="I54" s="73">
        <v>0</v>
      </c>
      <c r="J54" s="77">
        <v>0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</row>
    <row r="55" spans="1:99" s="35" customFormat="1" ht="15" customHeight="1">
      <c r="A55" s="64"/>
      <c r="B55" s="65"/>
      <c r="C55" s="65"/>
      <c r="D55" s="12" t="s">
        <v>1</v>
      </c>
      <c r="E55" s="66"/>
      <c r="F55" s="66"/>
      <c r="G55" s="78">
        <f>SUM(G44:G54)</f>
        <v>3435044</v>
      </c>
      <c r="H55" s="78">
        <f>SUM(H44:H54)</f>
        <v>3435044</v>
      </c>
      <c r="I55" s="78">
        <f>SUM(I44:I54)</f>
        <v>0</v>
      </c>
      <c r="J55" s="78">
        <f>SUM(J44:J54)</f>
        <v>0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</row>
    <row r="56" spans="1:99" s="7" customFormat="1" ht="39.75" customHeight="1">
      <c r="A56" s="25" t="s">
        <v>23</v>
      </c>
      <c r="B56" s="25"/>
      <c r="C56" s="32"/>
      <c r="D56" s="31" t="s">
        <v>160</v>
      </c>
      <c r="E56" s="36"/>
      <c r="F56" s="36"/>
      <c r="G56" s="79">
        <f aca="true" t="shared" si="2" ref="G56:J57">G57</f>
        <v>70200</v>
      </c>
      <c r="H56" s="79">
        <f t="shared" si="2"/>
        <v>70200</v>
      </c>
      <c r="I56" s="79">
        <f t="shared" si="2"/>
        <v>0</v>
      </c>
      <c r="J56" s="71">
        <f t="shared" si="2"/>
        <v>0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</row>
    <row r="57" spans="1:99" s="7" customFormat="1" ht="42" customHeight="1">
      <c r="A57" s="25" t="s">
        <v>24</v>
      </c>
      <c r="B57" s="25"/>
      <c r="C57" s="32"/>
      <c r="D57" s="26" t="s">
        <v>161</v>
      </c>
      <c r="E57" s="36"/>
      <c r="F57" s="36"/>
      <c r="G57" s="80">
        <f t="shared" si="2"/>
        <v>70200</v>
      </c>
      <c r="H57" s="80">
        <f t="shared" si="2"/>
        <v>70200</v>
      </c>
      <c r="I57" s="80">
        <f t="shared" si="2"/>
        <v>0</v>
      </c>
      <c r="J57" s="72">
        <f t="shared" si="2"/>
        <v>0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</row>
    <row r="58" spans="1:99" s="7" customFormat="1" ht="83.25" customHeight="1">
      <c r="A58" s="25">
        <v>1013140</v>
      </c>
      <c r="B58" s="25">
        <v>3140</v>
      </c>
      <c r="C58" s="21" t="s">
        <v>9</v>
      </c>
      <c r="D58" s="14" t="s">
        <v>10</v>
      </c>
      <c r="E58" s="44" t="s">
        <v>53</v>
      </c>
      <c r="F58" s="16" t="s">
        <v>100</v>
      </c>
      <c r="G58" s="74">
        <v>70200</v>
      </c>
      <c r="H58" s="74">
        <v>70200</v>
      </c>
      <c r="I58" s="74">
        <v>0</v>
      </c>
      <c r="J58" s="76">
        <v>0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</row>
    <row r="59" spans="1:99" s="7" customFormat="1" ht="15" customHeight="1">
      <c r="A59" s="17"/>
      <c r="B59" s="23"/>
      <c r="C59" s="23"/>
      <c r="D59" s="12" t="s">
        <v>1</v>
      </c>
      <c r="E59" s="18"/>
      <c r="F59" s="18"/>
      <c r="G59" s="78">
        <f>SUM(G58)</f>
        <v>70200</v>
      </c>
      <c r="H59" s="78">
        <f>SUM(H58)</f>
        <v>70200</v>
      </c>
      <c r="I59" s="78">
        <f>SUM(I58)</f>
        <v>0</v>
      </c>
      <c r="J59" s="78">
        <f>SUM(J58)</f>
        <v>0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</row>
    <row r="60" spans="1:99" s="7" customFormat="1" ht="42" customHeight="1">
      <c r="A60" s="17" t="s">
        <v>81</v>
      </c>
      <c r="B60" s="23"/>
      <c r="C60" s="23"/>
      <c r="D60" s="12" t="s">
        <v>162</v>
      </c>
      <c r="E60" s="18"/>
      <c r="F60" s="18"/>
      <c r="G60" s="78">
        <f>G61</f>
        <v>4300</v>
      </c>
      <c r="H60" s="78">
        <f>H61</f>
        <v>4300</v>
      </c>
      <c r="I60" s="78">
        <f>I61</f>
        <v>0</v>
      </c>
      <c r="J60" s="78">
        <f>J61</f>
        <v>0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</row>
    <row r="61" spans="1:99" s="7" customFormat="1" ht="47.25" customHeight="1">
      <c r="A61" s="17" t="s">
        <v>80</v>
      </c>
      <c r="B61" s="23"/>
      <c r="C61" s="23"/>
      <c r="D61" s="14" t="s">
        <v>163</v>
      </c>
      <c r="E61" s="18"/>
      <c r="F61" s="18"/>
      <c r="G61" s="77">
        <f>SUM(G62)</f>
        <v>4300</v>
      </c>
      <c r="H61" s="77">
        <f>SUM(H62)</f>
        <v>4300</v>
      </c>
      <c r="I61" s="77">
        <f>SUM(I62)</f>
        <v>0</v>
      </c>
      <c r="J61" s="77">
        <f>SUM(J62)</f>
        <v>0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</row>
    <row r="62" spans="1:99" s="7" customFormat="1" ht="79.5" customHeight="1">
      <c r="A62" s="17" t="s">
        <v>82</v>
      </c>
      <c r="B62" s="23" t="s">
        <v>51</v>
      </c>
      <c r="C62" s="23" t="s">
        <v>9</v>
      </c>
      <c r="D62" s="14" t="s">
        <v>10</v>
      </c>
      <c r="E62" s="44" t="s">
        <v>53</v>
      </c>
      <c r="F62" s="16" t="s">
        <v>100</v>
      </c>
      <c r="G62" s="76">
        <v>4300</v>
      </c>
      <c r="H62" s="76">
        <v>4300</v>
      </c>
      <c r="I62" s="74">
        <v>0</v>
      </c>
      <c r="J62" s="76">
        <v>0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</row>
    <row r="63" spans="1:99" s="7" customFormat="1" ht="15" customHeight="1">
      <c r="A63" s="17"/>
      <c r="B63" s="23"/>
      <c r="C63" s="23"/>
      <c r="D63" s="12" t="s">
        <v>1</v>
      </c>
      <c r="E63" s="18"/>
      <c r="F63" s="18"/>
      <c r="G63" s="71">
        <f>SUM(G62)</f>
        <v>4300</v>
      </c>
      <c r="H63" s="71">
        <f>SUM(H62)</f>
        <v>4300</v>
      </c>
      <c r="I63" s="71">
        <f>SUM(I62)</f>
        <v>0</v>
      </c>
      <c r="J63" s="71">
        <f>SUM(J62)</f>
        <v>0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</row>
    <row r="64" spans="1:99" s="7" customFormat="1" ht="48" customHeight="1">
      <c r="A64" s="17" t="s">
        <v>68</v>
      </c>
      <c r="B64" s="23"/>
      <c r="C64" s="23"/>
      <c r="D64" s="12" t="s">
        <v>164</v>
      </c>
      <c r="E64" s="18"/>
      <c r="F64" s="18"/>
      <c r="G64" s="71">
        <f>G65</f>
        <v>162970</v>
      </c>
      <c r="H64" s="71">
        <f>H65</f>
        <v>162970</v>
      </c>
      <c r="I64" s="71">
        <f>I65</f>
        <v>0</v>
      </c>
      <c r="J64" s="71">
        <f>J65</f>
        <v>0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</row>
    <row r="65" spans="1:99" s="7" customFormat="1" ht="41.25" customHeight="1">
      <c r="A65" s="17" t="s">
        <v>69</v>
      </c>
      <c r="B65" s="23"/>
      <c r="C65" s="23"/>
      <c r="D65" s="14" t="s">
        <v>165</v>
      </c>
      <c r="E65" s="18"/>
      <c r="F65" s="18"/>
      <c r="G65" s="72">
        <f>SUM(G66:G67)</f>
        <v>162970</v>
      </c>
      <c r="H65" s="72">
        <f>SUM(H66:H67)</f>
        <v>162970</v>
      </c>
      <c r="I65" s="72">
        <f>SUM(I66:I67)</f>
        <v>0</v>
      </c>
      <c r="J65" s="72">
        <f>SUM(J66:J67)</f>
        <v>0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</row>
    <row r="66" spans="1:99" s="7" customFormat="1" ht="86.25" customHeight="1">
      <c r="A66" s="13" t="s">
        <v>70</v>
      </c>
      <c r="B66" s="21" t="s">
        <v>51</v>
      </c>
      <c r="C66" s="21" t="s">
        <v>9</v>
      </c>
      <c r="D66" s="14" t="s">
        <v>10</v>
      </c>
      <c r="E66" s="44" t="s">
        <v>53</v>
      </c>
      <c r="F66" s="16" t="s">
        <v>100</v>
      </c>
      <c r="G66" s="76">
        <f>H66</f>
        <v>21500</v>
      </c>
      <c r="H66" s="76">
        <v>21500</v>
      </c>
      <c r="I66" s="76">
        <v>0</v>
      </c>
      <c r="J66" s="76">
        <v>0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</row>
    <row r="67" spans="1:99" s="7" customFormat="1" ht="45.75" customHeight="1">
      <c r="A67" s="13" t="s">
        <v>142</v>
      </c>
      <c r="B67" s="21" t="s">
        <v>143</v>
      </c>
      <c r="C67" s="21" t="s">
        <v>144</v>
      </c>
      <c r="D67" s="14" t="s">
        <v>145</v>
      </c>
      <c r="E67" s="44" t="s">
        <v>146</v>
      </c>
      <c r="F67" s="16" t="s">
        <v>147</v>
      </c>
      <c r="G67" s="76">
        <f>H67</f>
        <v>141470</v>
      </c>
      <c r="H67" s="76">
        <v>141470</v>
      </c>
      <c r="I67" s="76">
        <v>0</v>
      </c>
      <c r="J67" s="76">
        <v>0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</row>
    <row r="68" spans="1:99" s="35" customFormat="1" ht="12.75">
      <c r="A68" s="30"/>
      <c r="B68" s="30"/>
      <c r="C68" s="31"/>
      <c r="D68" s="12" t="s">
        <v>1</v>
      </c>
      <c r="E68" s="33"/>
      <c r="F68" s="33"/>
      <c r="G68" s="71">
        <f>SUM(G66:G67)</f>
        <v>162970</v>
      </c>
      <c r="H68" s="71">
        <f>SUM(H66:H67)</f>
        <v>162970</v>
      </c>
      <c r="I68" s="71">
        <f>SUM(I66:I67)</f>
        <v>0</v>
      </c>
      <c r="J68" s="71">
        <f>SUM(J66:J67)</f>
        <v>0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</row>
    <row r="69" spans="1:99" s="50" customFormat="1" ht="27" customHeight="1">
      <c r="A69" s="47"/>
      <c r="B69" s="47"/>
      <c r="C69" s="47"/>
      <c r="D69" s="48" t="s">
        <v>2</v>
      </c>
      <c r="E69" s="47"/>
      <c r="F69" s="47"/>
      <c r="G69" s="81">
        <f>G37+G41+G55+G59+G63+G68</f>
        <v>60363287</v>
      </c>
      <c r="H69" s="81">
        <f>H37+H41+H55+H59+H63+H68</f>
        <v>59634487</v>
      </c>
      <c r="I69" s="81">
        <f>I37+I41+I55+I59+I63+I68</f>
        <v>728800</v>
      </c>
      <c r="J69" s="81">
        <f>J37+J41+J55+J59+J63+J68</f>
        <v>600000</v>
      </c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</row>
    <row r="70" spans="4:10" ht="12.75">
      <c r="D70" s="4"/>
      <c r="E70" s="4"/>
      <c r="F70" s="4"/>
      <c r="G70" s="4"/>
      <c r="H70" s="56"/>
      <c r="I70" s="56"/>
      <c r="J70" s="56"/>
    </row>
    <row r="71" spans="1:99" s="52" customFormat="1" ht="18.75">
      <c r="A71" s="54" t="s">
        <v>3</v>
      </c>
      <c r="B71" s="54"/>
      <c r="C71" s="54"/>
      <c r="D71" s="45"/>
      <c r="E71" s="45"/>
      <c r="F71" s="54" t="s">
        <v>167</v>
      </c>
      <c r="G71" s="59"/>
      <c r="H71" s="59"/>
      <c r="I71" s="59"/>
      <c r="J71" s="59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</row>
    <row r="72" spans="1:99" s="52" customFormat="1" ht="18.75">
      <c r="A72" s="54"/>
      <c r="B72" s="54"/>
      <c r="C72" s="54"/>
      <c r="D72" s="45"/>
      <c r="E72" s="45"/>
      <c r="F72" s="45"/>
      <c r="G72" s="45"/>
      <c r="H72" s="59"/>
      <c r="I72" s="59"/>
      <c r="J72" s="59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</row>
    <row r="73" spans="1:99" s="52" customFormat="1" ht="18.75">
      <c r="A73" s="45"/>
      <c r="B73" s="45"/>
      <c r="C73" s="45"/>
      <c r="D73" s="45"/>
      <c r="E73" s="45"/>
      <c r="F73" s="45"/>
      <c r="G73" s="59"/>
      <c r="H73" s="59"/>
      <c r="I73" s="59"/>
      <c r="J73" s="59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</row>
    <row r="74" spans="1:99" s="52" customFormat="1" ht="18.75">
      <c r="A74" s="45" t="s">
        <v>4</v>
      </c>
      <c r="B74" s="45"/>
      <c r="C74" s="45"/>
      <c r="D74" s="45"/>
      <c r="E74" s="45"/>
      <c r="F74" s="45"/>
      <c r="G74" s="45"/>
      <c r="H74" s="59"/>
      <c r="I74" s="59"/>
      <c r="J74" s="59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</row>
    <row r="75" spans="1:99" s="52" customFormat="1" ht="18.75">
      <c r="A75" s="45" t="s">
        <v>5</v>
      </c>
      <c r="B75" s="45"/>
      <c r="C75" s="45"/>
      <c r="D75" s="45"/>
      <c r="E75" s="45"/>
      <c r="F75" s="45" t="s">
        <v>168</v>
      </c>
      <c r="G75" s="45"/>
      <c r="H75" s="59"/>
      <c r="I75" s="59"/>
      <c r="J75" s="59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</row>
    <row r="76" spans="1:99" s="52" customFormat="1" ht="18.75">
      <c r="A76" s="45" t="s">
        <v>6</v>
      </c>
      <c r="B76" s="45"/>
      <c r="C76" s="45"/>
      <c r="D76" s="45"/>
      <c r="E76" s="45"/>
      <c r="F76" s="45"/>
      <c r="G76" s="45"/>
      <c r="H76" s="59"/>
      <c r="I76" s="59"/>
      <c r="J76" s="59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</row>
    <row r="77" spans="1:10" ht="12.75">
      <c r="A77" s="19"/>
      <c r="B77" s="19"/>
      <c r="C77" s="19"/>
      <c r="D77" s="19"/>
      <c r="E77" s="19"/>
      <c r="F77" s="19"/>
      <c r="G77" s="19"/>
      <c r="H77" s="60"/>
      <c r="I77" s="60"/>
      <c r="J77" s="60"/>
    </row>
    <row r="78" spans="8:10" ht="12.75">
      <c r="H78" s="61"/>
      <c r="I78" s="61"/>
      <c r="J78" s="61"/>
    </row>
    <row r="79" spans="8:10" ht="12.75">
      <c r="H79" s="61"/>
      <c r="I79" s="61"/>
      <c r="J79" s="61"/>
    </row>
    <row r="80" spans="8:10" ht="12.75">
      <c r="H80" s="61"/>
      <c r="I80" s="61"/>
      <c r="J80" s="61"/>
    </row>
    <row r="81" spans="8:10" ht="12.75">
      <c r="H81" s="61"/>
      <c r="I81" s="61"/>
      <c r="J81" s="61"/>
    </row>
    <row r="82" spans="8:10" ht="12.75">
      <c r="H82" s="61"/>
      <c r="I82" s="61"/>
      <c r="J82" s="61"/>
    </row>
    <row r="83" spans="8:10" ht="12.75">
      <c r="H83" s="61"/>
      <c r="I83" s="61"/>
      <c r="J83" s="61"/>
    </row>
    <row r="84" spans="8:10" ht="12.75">
      <c r="H84" s="61"/>
      <c r="I84" s="61"/>
      <c r="J84" s="61"/>
    </row>
    <row r="85" spans="8:10" ht="12.75">
      <c r="H85" s="61"/>
      <c r="I85" s="61"/>
      <c r="J85" s="61"/>
    </row>
    <row r="86" spans="8:10" ht="12.75">
      <c r="H86" s="61"/>
      <c r="I86" s="61"/>
      <c r="J86" s="61"/>
    </row>
    <row r="87" spans="8:10" ht="12.75">
      <c r="H87" s="61"/>
      <c r="I87" s="61"/>
      <c r="J87" s="61"/>
    </row>
    <row r="88" spans="8:10" ht="12.75">
      <c r="H88" s="61"/>
      <c r="I88" s="61"/>
      <c r="J88" s="61"/>
    </row>
    <row r="89" spans="8:10" ht="12.75">
      <c r="H89" s="61"/>
      <c r="I89" s="61"/>
      <c r="J89" s="61"/>
    </row>
    <row r="90" spans="8:10" ht="12.75">
      <c r="H90" s="61"/>
      <c r="I90" s="61"/>
      <c r="J90" s="61"/>
    </row>
    <row r="91" spans="8:10" ht="12.75">
      <c r="H91" s="61"/>
      <c r="I91" s="61"/>
      <c r="J91" s="61"/>
    </row>
    <row r="92" spans="8:10" ht="12.75">
      <c r="H92" s="61"/>
      <c r="I92" s="61"/>
      <c r="J92" s="61"/>
    </row>
    <row r="93" spans="8:10" ht="12.75">
      <c r="H93" s="61"/>
      <c r="I93" s="61"/>
      <c r="J93" s="61"/>
    </row>
    <row r="94" spans="8:10" ht="12.75">
      <c r="H94" s="61"/>
      <c r="I94" s="61"/>
      <c r="J94" s="61"/>
    </row>
    <row r="95" spans="8:10" ht="12.75">
      <c r="H95" s="61"/>
      <c r="I95" s="61"/>
      <c r="J95" s="61"/>
    </row>
    <row r="96" spans="8:10" ht="12.75">
      <c r="H96" s="61"/>
      <c r="I96" s="61"/>
      <c r="J96" s="61"/>
    </row>
    <row r="97" spans="8:10" ht="12.75">
      <c r="H97" s="61"/>
      <c r="I97" s="61"/>
      <c r="J97" s="61"/>
    </row>
    <row r="98" spans="8:10" ht="12.75">
      <c r="H98" s="61"/>
      <c r="I98" s="61"/>
      <c r="J98" s="61"/>
    </row>
    <row r="99" spans="8:10" ht="12.75">
      <c r="H99" s="61"/>
      <c r="I99" s="61"/>
      <c r="J99" s="61"/>
    </row>
    <row r="100" spans="8:10" ht="12.75">
      <c r="H100" s="61"/>
      <c r="I100" s="61"/>
      <c r="J100" s="61"/>
    </row>
    <row r="101" spans="8:10" ht="12.75">
      <c r="H101" s="61"/>
      <c r="I101" s="61"/>
      <c r="J101" s="61"/>
    </row>
    <row r="102" spans="8:10" ht="12.75">
      <c r="H102" s="61"/>
      <c r="I102" s="61"/>
      <c r="J102" s="61"/>
    </row>
  </sheetData>
  <sheetProtection/>
  <mergeCells count="13">
    <mergeCell ref="B10:B11"/>
    <mergeCell ref="G3:I3"/>
    <mergeCell ref="G5:I5"/>
    <mergeCell ref="A7:J7"/>
    <mergeCell ref="A8:J8"/>
    <mergeCell ref="E10:E11"/>
    <mergeCell ref="A10:A11"/>
    <mergeCell ref="D10:D11"/>
    <mergeCell ref="F10:F11"/>
    <mergeCell ref="G10:G11"/>
    <mergeCell ref="C10:C11"/>
    <mergeCell ref="H10:H11"/>
    <mergeCell ref="I10:J10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2018-12-12T09:44:14Z</cp:lastPrinted>
  <dcterms:created xsi:type="dcterms:W3CDTF">2008-01-03T14:25:14Z</dcterms:created>
  <dcterms:modified xsi:type="dcterms:W3CDTF">2018-12-12T09:44:45Z</dcterms:modified>
  <cp:category/>
  <cp:version/>
  <cp:contentType/>
  <cp:contentStatus/>
</cp:coreProperties>
</file>